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Предложений\11 Ноябрь\Медиаконвертеры\Закупочная медиаконвертеры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Лист1!$A$7:$AA$9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Лист1!$A$15:$N$15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7" i="1" l="1"/>
  <c r="L8" i="1" l="1"/>
  <c r="M7" i="1"/>
  <c r="M8" i="1" l="1"/>
  <c r="M9" i="1" l="1"/>
  <c r="L9" i="1"/>
  <c r="B5" i="2"/>
  <c r="M10" i="1" l="1"/>
</calcChain>
</file>

<file path=xl/sharedStrings.xml><?xml version="1.0" encoding="utf-8"?>
<sst xmlns="http://schemas.openxmlformats.org/spreadsheetml/2006/main" count="62" uniqueCount="54">
  <si>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</si>
  <si>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</si>
  <si>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</si>
  <si>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</si>
  <si>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</si>
  <si>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</si>
  <si>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</si>
  <si>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</si>
  <si>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</si>
  <si>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</si>
  <si>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</si>
  <si>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</si>
  <si>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</si>
  <si>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</si>
  <si>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</si>
  <si>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</si>
  <si>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</si>
  <si>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</si>
  <si>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</si>
  <si>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</si>
  <si>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</si>
  <si>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</si>
  <si>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</si>
  <si>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</si>
  <si>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</si>
  <si>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</si>
  <si>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</si>
  <si>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</si>
  <si>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</si>
  <si>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</si>
  <si>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</si>
  <si>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 xml:space="preserve">  г. Уфа, ул. Каспийская, д.14; Мухаметшина З.Р. 89018173671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</si>
  <si>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</si>
  <si>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Гарантия на данное оборудование не менее 1 года.</t>
  </si>
  <si>
    <t>Отдел развития сетей связи (ОРСС)</t>
  </si>
  <si>
    <t>Место доставки</t>
  </si>
  <si>
    <t>Республика Башкортостан,  г. Уфа, ул. Каспийская,14 ПАО "Башинформсвязь,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</si>
  <si>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Начальник отдела развития сетей связи  Тимофеев И.А. 8-901-8173579, 8-347-2215478</t>
  </si>
  <si>
    <t>Начальник отдела развития сетей связи Тимофеев И.А. 8-901-8173579, 8-347-2215478</t>
  </si>
  <si>
    <t>39532</t>
  </si>
  <si>
    <t>39533</t>
  </si>
  <si>
    <t>Поставка медиаконвертеров</t>
  </si>
  <si>
    <t>Медиаконвертер WDM 1310/1550,                        100BASE-TX/100BASE-FX</t>
  </si>
  <si>
    <t>Медиаконвертер WDM 1550/1310,                        100BASE-TX/100BASE-FX</t>
  </si>
  <si>
    <t>WDM медиаконвертер с 1 портом 10/100Base-TX и 1 портом 100Base-FX с разьемом SC (TX:1310нм; RX:1550нм) для одномодового оптического кабеля (от 0 до 10 км), с поддержкой функции LFP (Link Fault Path-through)</t>
  </si>
  <si>
    <t>WDM медиаконвертер с 1 портом 10/100Base-TX и 1 портом 100Base-FX с разьемом SC (TX:1550нм; RX:1310нм) для одномодового оптического кабеля (от 0 до 10 км), с поддержкой функции LFP (Link Fault Path-through)</t>
  </si>
  <si>
    <t>300</t>
  </si>
  <si>
    <t>Предельная сумма лота составляет:   906 240,00  руб. с НДС.</t>
  </si>
  <si>
    <t xml:space="preserve">1 кв.       (20 марта 2017г.)     </t>
  </si>
  <si>
    <t xml:space="preserve">2 кв.       (19 июня 2017г.)     </t>
  </si>
  <si>
    <t>декабрь 2016г., март 2017г., июнь 2017г.</t>
  </si>
  <si>
    <t>Приложение №1 к Документации о закупке</t>
  </si>
  <si>
    <t>Предельная цена за единицу измерения без НДС, включая стоимость тары и доставку, рубли РФ</t>
  </si>
  <si>
    <t xml:space="preserve">4 кв.       (20 декабря 2016г.)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</si>
</sst>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20"/>
  <sheetViews>
    <sheetView tabSelected="1" zoomScaleNormal="100" workbookViewId="0">
      <selection activeCell="P6" sqref="P6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8.7109375" customWidth="1"/>
    <col min="7" max="7" width="9.42578125" customWidth="1"/>
    <col min="8" max="9" width="9.42578125" style="7" customWidth="1"/>
    <col min="11" max="11" width="19.5703125" style="4" customWidth="1"/>
    <col min="12" max="12" width="16" style="4" customWidth="1"/>
    <col min="13" max="13" width="18.28515625" style="6" customWidth="1"/>
    <col min="14" max="14" width="18.7109375" customWidth="1"/>
    <col min="16" max="16" width="28" customWidth="1"/>
    <col min="23" max="26" width="9.140625" style="7"/>
  </cols>
  <sheetData>
    <row r="1" spans="1:27" x14ac:dyDescent="0.25">
      <c r="N1" s="15" t="s">
        <v>51</v>
      </c>
    </row>
    <row r="2" spans="1:27" x14ac:dyDescent="0.25">
      <c r="B2" s="42" t="s">
        <v>9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7" x14ac:dyDescent="0.25">
      <c r="B3" t="s">
        <v>17</v>
      </c>
      <c r="C3" s="7" t="s">
        <v>41</v>
      </c>
      <c r="D3" s="19"/>
      <c r="E3" s="18" t="s">
        <v>34</v>
      </c>
      <c r="G3" s="18"/>
      <c r="H3" s="18"/>
      <c r="I3" s="18"/>
      <c r="N3" s="15"/>
    </row>
    <row r="4" spans="1:27" s="8" customFormat="1" ht="15" customHeight="1" x14ac:dyDescent="0.25">
      <c r="B4" s="43" t="s">
        <v>0</v>
      </c>
      <c r="C4" s="46" t="s">
        <v>18</v>
      </c>
      <c r="D4" s="43" t="s">
        <v>11</v>
      </c>
      <c r="E4" s="43" t="s">
        <v>1</v>
      </c>
      <c r="F4" s="43" t="s">
        <v>10</v>
      </c>
      <c r="G4" s="45" t="s">
        <v>12</v>
      </c>
      <c r="H4" s="45"/>
      <c r="I4" s="45"/>
      <c r="J4" s="45"/>
      <c r="K4" s="50" t="s">
        <v>52</v>
      </c>
      <c r="L4" s="48" t="s">
        <v>14</v>
      </c>
      <c r="M4" s="44" t="s">
        <v>16</v>
      </c>
      <c r="N4" s="43" t="s">
        <v>2</v>
      </c>
    </row>
    <row r="5" spans="1:27" s="9" customFormat="1" ht="64.5" customHeight="1" x14ac:dyDescent="0.25">
      <c r="B5" s="43"/>
      <c r="C5" s="47"/>
      <c r="D5" s="43"/>
      <c r="E5" s="43"/>
      <c r="F5" s="43"/>
      <c r="G5" s="5" t="s">
        <v>53</v>
      </c>
      <c r="H5" s="5" t="s">
        <v>48</v>
      </c>
      <c r="I5" s="5" t="s">
        <v>49</v>
      </c>
      <c r="J5" s="5" t="s">
        <v>13</v>
      </c>
      <c r="K5" s="51"/>
      <c r="L5" s="49"/>
      <c r="M5" s="44"/>
      <c r="N5" s="43"/>
    </row>
    <row r="6" spans="1:27" s="8" customFormat="1" x14ac:dyDescent="0.25">
      <c r="B6" s="10">
        <v>1</v>
      </c>
      <c r="C6" s="20">
        <v>2</v>
      </c>
      <c r="D6" s="10">
        <v>3</v>
      </c>
      <c r="E6" s="10">
        <v>4</v>
      </c>
      <c r="F6" s="10">
        <v>5</v>
      </c>
      <c r="G6" s="10">
        <v>6</v>
      </c>
      <c r="H6" s="32">
        <v>7</v>
      </c>
      <c r="I6" s="32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</row>
    <row r="7" spans="1:27" ht="135" x14ac:dyDescent="0.25">
      <c r="A7" s="7"/>
      <c r="B7" s="27">
        <v>1</v>
      </c>
      <c r="C7" s="27" t="s">
        <v>39</v>
      </c>
      <c r="D7" s="28" t="s">
        <v>42</v>
      </c>
      <c r="E7" s="28" t="s">
        <v>44</v>
      </c>
      <c r="F7" s="27" t="s">
        <v>30</v>
      </c>
      <c r="G7" s="2">
        <v>100</v>
      </c>
      <c r="H7" s="2">
        <v>100</v>
      </c>
      <c r="I7" s="2">
        <v>100</v>
      </c>
      <c r="J7" s="30" t="s">
        <v>46</v>
      </c>
      <c r="K7" s="29">
        <v>1280</v>
      </c>
      <c r="L7" s="29">
        <f>J7*K7</f>
        <v>384000</v>
      </c>
      <c r="M7" s="3">
        <f>L7*1.18</f>
        <v>453120</v>
      </c>
      <c r="N7" s="28" t="s">
        <v>31</v>
      </c>
      <c r="O7" s="7"/>
      <c r="P7" s="25"/>
      <c r="Q7" s="7"/>
      <c r="R7" s="7"/>
      <c r="S7" s="7"/>
      <c r="T7" s="7"/>
      <c r="U7" s="7"/>
      <c r="V7" s="7"/>
      <c r="AA7" s="7"/>
    </row>
    <row r="8" spans="1:27" ht="135" x14ac:dyDescent="0.25">
      <c r="A8" s="7"/>
      <c r="B8" s="27">
        <v>2</v>
      </c>
      <c r="C8" s="27" t="s">
        <v>40</v>
      </c>
      <c r="D8" s="28" t="s">
        <v>43</v>
      </c>
      <c r="E8" s="28" t="s">
        <v>45</v>
      </c>
      <c r="F8" s="27" t="s">
        <v>30</v>
      </c>
      <c r="G8" s="2">
        <v>100</v>
      </c>
      <c r="H8" s="2">
        <v>100</v>
      </c>
      <c r="I8" s="2">
        <v>100</v>
      </c>
      <c r="J8" s="30" t="s">
        <v>46</v>
      </c>
      <c r="K8" s="29">
        <v>1280</v>
      </c>
      <c r="L8" s="29">
        <f t="shared" ref="L8" si="0">J8*K8</f>
        <v>384000</v>
      </c>
      <c r="M8" s="3">
        <f t="shared" ref="M8" si="1">L8*1.18</f>
        <v>453120</v>
      </c>
      <c r="N8" s="28" t="s">
        <v>31</v>
      </c>
      <c r="O8" s="7"/>
      <c r="P8" s="25"/>
      <c r="Q8" s="7"/>
      <c r="R8" s="7"/>
      <c r="S8" s="7"/>
      <c r="T8" s="7"/>
      <c r="U8" s="7"/>
      <c r="V8" s="7"/>
      <c r="AA8" s="7"/>
    </row>
    <row r="9" spans="1:27" s="7" customFormat="1" x14ac:dyDescent="0.25">
      <c r="B9" s="12"/>
      <c r="C9" s="14"/>
      <c r="D9" s="13"/>
      <c r="E9" s="13"/>
      <c r="F9" s="14"/>
      <c r="G9" s="14"/>
      <c r="H9" s="14"/>
      <c r="I9" s="14"/>
      <c r="J9" s="14"/>
      <c r="K9" s="16"/>
      <c r="L9" s="17">
        <f>SUM($L$7:$L$8)</f>
        <v>768000</v>
      </c>
      <c r="M9" s="17">
        <f>SUM(M7:M8)</f>
        <v>906240</v>
      </c>
      <c r="N9" s="1"/>
    </row>
    <row r="10" spans="1:27" x14ac:dyDescent="0.25">
      <c r="A10" s="7"/>
      <c r="B10" s="11"/>
      <c r="C10" s="11"/>
      <c r="D10" s="1"/>
      <c r="E10" s="1"/>
      <c r="F10" s="11"/>
      <c r="G10" s="11"/>
      <c r="H10" s="11"/>
      <c r="I10" s="11"/>
      <c r="J10" s="11"/>
      <c r="K10" s="11"/>
      <c r="L10" s="11" t="s">
        <v>15</v>
      </c>
      <c r="M10" s="26">
        <f>M9-L9</f>
        <v>138240</v>
      </c>
      <c r="N10" s="1"/>
      <c r="O10" s="7"/>
      <c r="P10" s="7"/>
      <c r="Q10" s="7"/>
      <c r="R10" s="7"/>
      <c r="S10" s="7"/>
      <c r="T10" s="7"/>
      <c r="U10" s="7"/>
      <c r="V10" s="7"/>
      <c r="AA10" s="7"/>
    </row>
    <row r="11" spans="1:27" s="7" customFormat="1" x14ac:dyDescent="0.25">
      <c r="B11" s="33" t="s">
        <v>47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27" x14ac:dyDescent="0.25">
      <c r="B12" s="33" t="s">
        <v>3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27" x14ac:dyDescent="0.25">
      <c r="B13" s="34" t="s">
        <v>4</v>
      </c>
      <c r="C13" s="34"/>
      <c r="D13" s="34"/>
      <c r="E13" s="22" t="s">
        <v>50</v>
      </c>
      <c r="F13" s="22"/>
      <c r="G13" s="22"/>
      <c r="H13" s="22"/>
      <c r="I13" s="22"/>
      <c r="J13" s="22"/>
      <c r="K13" s="22"/>
      <c r="L13" s="22"/>
      <c r="M13" s="22"/>
      <c r="N13" s="23"/>
    </row>
    <row r="14" spans="1:27" ht="32.1" customHeight="1" x14ac:dyDescent="0.25">
      <c r="B14" s="34" t="s">
        <v>5</v>
      </c>
      <c r="C14" s="34"/>
      <c r="D14" s="34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40"/>
      <c r="O14" s="1"/>
      <c r="P14" s="1"/>
      <c r="Q14" s="1"/>
      <c r="R14" s="1"/>
    </row>
    <row r="15" spans="1:27" ht="79.5" customHeight="1" x14ac:dyDescent="0.25">
      <c r="A15" s="7"/>
      <c r="B15" s="34" t="s">
        <v>6</v>
      </c>
      <c r="C15" s="34"/>
      <c r="D15" s="34"/>
      <c r="E15" s="41" t="s">
        <v>33</v>
      </c>
      <c r="F15" s="41"/>
      <c r="G15" s="41"/>
      <c r="H15" s="41"/>
      <c r="I15" s="41"/>
      <c r="J15" s="41"/>
      <c r="K15" s="41"/>
      <c r="L15" s="41"/>
      <c r="M15" s="41"/>
      <c r="N15" s="41"/>
    </row>
    <row r="16" spans="1:27" x14ac:dyDescent="0.25">
      <c r="B16" s="34" t="s">
        <v>7</v>
      </c>
      <c r="C16" s="34"/>
      <c r="D16" s="34"/>
      <c r="E16" s="35" t="s">
        <v>37</v>
      </c>
      <c r="F16" s="36"/>
      <c r="G16" s="36"/>
      <c r="H16" s="36"/>
      <c r="I16" s="36"/>
      <c r="J16" s="36"/>
      <c r="K16" s="36"/>
      <c r="L16" s="36"/>
      <c r="M16" s="36"/>
      <c r="N16" s="37"/>
      <c r="O16" s="7"/>
      <c r="P16" s="7"/>
      <c r="Q16" s="7"/>
      <c r="R16" s="7"/>
      <c r="S16" s="7"/>
      <c r="T16" s="7"/>
      <c r="U16" s="7"/>
      <c r="V16" s="7"/>
      <c r="AA16" s="7"/>
    </row>
    <row r="17" spans="1:14" x14ac:dyDescent="0.25">
      <c r="B17" s="34" t="s">
        <v>8</v>
      </c>
      <c r="C17" s="34"/>
      <c r="D17" s="34"/>
      <c r="E17" s="35" t="s">
        <v>38</v>
      </c>
      <c r="F17" s="36"/>
      <c r="G17" s="36"/>
      <c r="H17" s="36"/>
      <c r="I17" s="36"/>
      <c r="J17" s="36"/>
      <c r="K17" s="36"/>
      <c r="L17" s="36"/>
      <c r="M17" s="36"/>
      <c r="N17" s="37"/>
    </row>
    <row r="18" spans="1:14" ht="33.75" customHeight="1" x14ac:dyDescent="0.25">
      <c r="A18" s="7"/>
      <c r="B18" s="34" t="s">
        <v>35</v>
      </c>
      <c r="C18" s="34"/>
      <c r="D18" s="34"/>
      <c r="E18" s="38" t="s">
        <v>36</v>
      </c>
      <c r="F18" s="39"/>
      <c r="G18" s="39"/>
      <c r="H18" s="39"/>
      <c r="I18" s="39"/>
      <c r="J18" s="39"/>
      <c r="K18" s="39"/>
      <c r="L18" s="39"/>
      <c r="M18" s="39"/>
      <c r="N18" s="40"/>
    </row>
    <row r="19" spans="1:14" s="7" customFormat="1" ht="34.5" customHeight="1" x14ac:dyDescent="0.25">
      <c r="B19" s="21"/>
      <c r="C19" s="21"/>
      <c r="D19" s="2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x14ac:dyDescent="0.25">
      <c r="A20" s="7"/>
      <c r="B20" s="7"/>
      <c r="D20" s="7"/>
      <c r="E20" s="7"/>
      <c r="F20" s="7"/>
      <c r="G20" s="7"/>
      <c r="J20" s="7"/>
      <c r="K20" s="7"/>
      <c r="L20" s="7"/>
      <c r="M20" s="7"/>
      <c r="N20" s="7"/>
    </row>
  </sheetData>
  <mergeCells count="24">
    <mergeCell ref="B2:N2"/>
    <mergeCell ref="B4:B5"/>
    <mergeCell ref="D4:D5"/>
    <mergeCell ref="M4:M5"/>
    <mergeCell ref="N4:N5"/>
    <mergeCell ref="E4:E5"/>
    <mergeCell ref="F4:F5"/>
    <mergeCell ref="G4:J4"/>
    <mergeCell ref="C4:C5"/>
    <mergeCell ref="L4:L5"/>
    <mergeCell ref="K4:K5"/>
    <mergeCell ref="E17:N17"/>
    <mergeCell ref="E14:N14"/>
    <mergeCell ref="E16:N16"/>
    <mergeCell ref="B18:D18"/>
    <mergeCell ref="E18:N18"/>
    <mergeCell ref="B17:D17"/>
    <mergeCell ref="B15:D15"/>
    <mergeCell ref="E15:N15"/>
    <mergeCell ref="B11:N11"/>
    <mergeCell ref="B16:D16"/>
    <mergeCell ref="B13:D13"/>
    <mergeCell ref="B12:N12"/>
    <mergeCell ref="B14:D14"/>
  </mergeCells>
  <pageMargins left="0.78740157480314965" right="0.39370078740157483" top="0.78740157480314965" bottom="0.39370078740157483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19</v>
      </c>
      <c r="B5" t="e">
        <f>XLR_ERRNAME</f>
        <v>#NAME?</v>
      </c>
    </row>
    <row r="6" spans="1:19" x14ac:dyDescent="0.25">
      <c r="A6" t="s">
        <v>20</v>
      </c>
      <c r="B6">
        <v>9456</v>
      </c>
      <c r="C6" s="25" t="s">
        <v>21</v>
      </c>
      <c r="D6">
        <v>5310</v>
      </c>
      <c r="E6" s="25" t="s">
        <v>22</v>
      </c>
      <c r="F6" s="25" t="s">
        <v>23</v>
      </c>
      <c r="G6" s="25" t="s">
        <v>24</v>
      </c>
      <c r="H6" s="25" t="s">
        <v>24</v>
      </c>
      <c r="I6" s="25" t="s">
        <v>24</v>
      </c>
      <c r="J6" s="25" t="s">
        <v>22</v>
      </c>
      <c r="K6" s="25" t="s">
        <v>25</v>
      </c>
      <c r="L6" s="25" t="s">
        <v>26</v>
      </c>
      <c r="M6" s="25" t="s">
        <v>27</v>
      </c>
      <c r="N6" s="25" t="s">
        <v>24</v>
      </c>
      <c r="O6">
        <v>1051</v>
      </c>
      <c r="P6" s="25" t="s">
        <v>28</v>
      </c>
      <c r="Q6">
        <v>0</v>
      </c>
      <c r="R6" s="25" t="s">
        <v>24</v>
      </c>
      <c r="S6" s="25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Фаррахова Эльвера Римовна</cp:lastModifiedBy>
  <cp:lastPrinted>2015-01-26T05:52:22Z</cp:lastPrinted>
  <dcterms:created xsi:type="dcterms:W3CDTF">2013-12-19T08:11:42Z</dcterms:created>
  <dcterms:modified xsi:type="dcterms:W3CDTF">2016-11-07T11:21:19Z</dcterms:modified>
</cp:coreProperties>
</file>